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по школах за 2020-3\Миколаїв №1 звіти  2020,3\"/>
    </mc:Choice>
  </mc:AlternateContent>
  <bookViews>
    <workbookView xWindow="-105" yWindow="-105" windowWidth="19410" windowHeight="14010"/>
  </bookViews>
  <sheets>
    <sheet name="1020" sheetId="6" r:id="rId1"/>
  </sheets>
  <definedNames>
    <definedName name="_xlnm.Print_Titles" localSheetId="0">'1020'!$18:$18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6" l="1"/>
  <c r="E61" i="6" l="1"/>
  <c r="J63" i="6" l="1"/>
  <c r="J57" i="6" l="1"/>
  <c r="E59" i="6"/>
  <c r="E60" i="6"/>
  <c r="E62" i="6"/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E56" i="6" s="1"/>
  <c r="E55" i="6" s="1"/>
  <c r="E19" i="6" s="1"/>
  <c r="E82" i="6" s="1"/>
  <c r="L60" i="6"/>
  <c r="L59" i="6"/>
  <c r="J58" i="6"/>
  <c r="I58" i="6"/>
  <c r="L58" i="6" s="1"/>
  <c r="D58" i="6"/>
  <c r="E58" i="6" s="1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D56" i="6" l="1"/>
  <c r="D55" i="6" s="1"/>
  <c r="D19" i="6" s="1"/>
  <c r="L64" i="6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<sst xmlns="http://schemas.openxmlformats.org/spreadsheetml/2006/main" count="188" uniqueCount="173">
  <si>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</si>
  <si>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</si>
  <si>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</si>
  <si>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</si>
  <si>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</si>
  <si>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</si>
  <si>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</si>
  <si>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</si>
  <si>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</si>
  <si>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</si>
  <si>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</si>
  <si>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</si>
  <si>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</si>
  <si>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</si>
  <si>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</si>
  <si>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</si>
  <si>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</si>
  <si>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</si>
  <si>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</si>
  <si>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</si>
  <si>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</si>
  <si>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</si>
  <si>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</si>
  <si>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</si>
  <si>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</si>
  <si>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</si>
  <si>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</si>
  <si>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</si>
  <si>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</si>
  <si>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</si>
  <si>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</si>
  <si>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</si>
  <si>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</si>
  <si>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</si>
  <si>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</si>
  <si>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</si>
  <si>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</si>
  <si>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</si>
  <si>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</si>
  <si>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</si>
  <si>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</si>
  <si>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</si>
  <si>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</si>
  <si>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</si>
  <si>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</si>
  <si>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</si>
  <si>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</si>
  <si>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</si>
  <si>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</si>
  <si>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</si>
  <si>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</si>
  <si>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</si>
  <si>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</si>
  <si>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</si>
  <si>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</si>
  <si>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</si>
  <si>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</si>
  <si>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</si>
  <si>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</si>
  <si>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</si>
  <si>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</si>
  <si>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</si>
  <si>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</si>
  <si>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</si>
  <si>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</si>
  <si>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</si>
  <si>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</si>
  <si>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</si>
  <si>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</si>
  <si>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</si>
  <si>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</si>
  <si>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</si>
  <si>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</si>
  <si>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</si>
  <si>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</si>
  <si>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</si>
  <si>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</si>
  <si>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</si>
  <si>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</si>
  <si>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</si>
  <si>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</si>
  <si>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</si>
  <si>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</si>
  <si>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</si>
  <si>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</si>
  <si>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</si>
  <si>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</si>
  <si>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</si>
  <si>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</si>
  <si>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</si>
  <si>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</si>
  <si>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</si>
  <si>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</si>
  <si>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</si>
  <si>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</si>
  <si>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</si>
  <si>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</si>
  <si>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</si>
  <si>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</si>
  <si>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</si>
  <si>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</si>
  <si>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</si>
  <si>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</si>
  <si>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</si>
  <si>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</si>
  <si>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</si>
  <si>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</si>
  <si>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</si>
  <si>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</si>
  <si>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</si>
  <si>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</si>
  <si>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</si>
  <si>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</si>
  <si>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</si>
  <si>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</si>
  <si>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</si>
  <si>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</si>
  <si>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</si>
  <si>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</si>
  <si>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</si>
  <si>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</si>
  <si>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</si>
  <si>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</si>
  <si>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</si>
  <si>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</si>
  <si>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</si>
  <si>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</si>
  <si>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</si>
  <si>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</si>
  <si>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</si>
  <si>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</si>
  <si>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</si>
  <si>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</si>
  <si>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</si>
  <si>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</si>
  <si>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</si>
  <si>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</si>
  <si>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</si>
  <si>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</si>
  <si>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</si>
  <si>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</si>
  <si>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</si>
  <si>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</si>
  <si>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</si>
  <si>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</si>
  <si>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</si>
  <si>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</si>
  <si>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</si>
  <si>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</si>
  <si>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</si>
  <si>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</si>
  <si>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</si>
  <si>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</si>
  <si>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</si>
  <si>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</si>
  <si>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</si>
  <si>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</si>
  <si>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</si>
  <si>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</si>
  <si>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</si>
  <si>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</si>
  <si>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</si>
  <si>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</si>
  <si>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</si>
  <si>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</si>
  <si>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</si>
  <si>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</si>
  <si>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</si>
  <si>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</si>
  <si>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</si>
  <si>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</si>
  <si>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О617321</t>
  </si>
  <si>
    <t>за 9 місяців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</si>
</sst>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&lt;&gt;0]0.00;[=0]\-;General"/>
  </numFmts>
  <fonts count="20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workbookViewId="0">
      <selection activeCell="D5" sqref="D5:F5"/>
    </sheetView>
  </sheetViews>
  <sheetFormatPr defaultColWidth="9" defaultRowHeight="12.75" x14ac:dyDescent="0.2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4"/>
      <c r="J1" s="40" t="s">
        <v>0</v>
      </c>
      <c r="K1" s="41"/>
      <c r="L1" s="41"/>
      <c r="M1" s="41"/>
    </row>
    <row r="2" spans="1:14" ht="47.1" customHeight="1" x14ac:dyDescent="0.2">
      <c r="A2" s="4"/>
      <c r="B2" s="4"/>
      <c r="C2" s="4"/>
      <c r="D2" s="4"/>
      <c r="E2" s="4"/>
      <c r="F2" s="4"/>
      <c r="G2" s="4"/>
      <c r="H2" s="4"/>
      <c r="I2" s="4"/>
      <c r="J2" s="42" t="s">
        <v>1</v>
      </c>
      <c r="K2" s="43"/>
      <c r="L2" s="43"/>
      <c r="M2" s="43"/>
    </row>
    <row r="3" spans="1:14" ht="15.75" x14ac:dyDescent="0.25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75" x14ac:dyDescent="0.25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" x14ac:dyDescent="0.2">
      <c r="A5" s="4"/>
      <c r="B5" s="4"/>
      <c r="C5" s="4"/>
      <c r="D5" s="44" t="s">
        <v>172</v>
      </c>
      <c r="E5" s="44"/>
      <c r="F5" s="44"/>
      <c r="G5" s="4"/>
      <c r="H5" s="4"/>
      <c r="I5" s="4"/>
      <c r="J5" s="4"/>
      <c r="K5" s="4"/>
      <c r="L5" s="4"/>
      <c r="M5" s="24" t="s">
        <v>4</v>
      </c>
    </row>
    <row r="6" spans="1:14" x14ac:dyDescent="0.2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2">
      <c r="A7" s="45" t="s">
        <v>8</v>
      </c>
      <c r="B7" s="46"/>
      <c r="C7" s="46"/>
      <c r="D7" s="46"/>
      <c r="E7" s="46"/>
      <c r="F7" s="46"/>
      <c r="G7" s="46"/>
      <c r="H7" s="4"/>
      <c r="I7" s="4"/>
      <c r="J7" s="4"/>
      <c r="K7" s="4"/>
      <c r="L7" s="23" t="s">
        <v>9</v>
      </c>
      <c r="M7" s="31" t="s">
        <v>10</v>
      </c>
    </row>
    <row r="8" spans="1:14" x14ac:dyDescent="0.2">
      <c r="A8" s="45" t="s">
        <v>11</v>
      </c>
      <c r="B8" s="46"/>
      <c r="C8" s="46"/>
      <c r="D8" s="46"/>
      <c r="E8" s="46"/>
      <c r="F8" s="46"/>
      <c r="G8" s="46"/>
      <c r="H8" s="4"/>
      <c r="I8" s="4"/>
      <c r="J8" s="4"/>
      <c r="K8" s="4"/>
      <c r="L8" s="23" t="s">
        <v>12</v>
      </c>
      <c r="M8" s="31" t="s">
        <v>13</v>
      </c>
    </row>
    <row r="9" spans="1:14" x14ac:dyDescent="0.2">
      <c r="A9" s="45" t="s">
        <v>14</v>
      </c>
      <c r="B9" s="46"/>
      <c r="C9" s="46"/>
      <c r="D9" s="46"/>
      <c r="E9" s="46"/>
      <c r="F9" s="46"/>
      <c r="G9" s="46"/>
      <c r="H9" s="4"/>
      <c r="I9" s="4"/>
      <c r="J9" s="4"/>
      <c r="K9" s="4"/>
      <c r="L9" s="4"/>
      <c r="M9" s="4"/>
    </row>
    <row r="10" spans="1:14" x14ac:dyDescent="0.2">
      <c r="A10" s="45" t="s">
        <v>15</v>
      </c>
      <c r="B10" s="46"/>
      <c r="C10" s="46"/>
      <c r="D10" s="46"/>
      <c r="E10" s="46"/>
      <c r="F10" s="46"/>
      <c r="G10" s="46"/>
      <c r="H10" s="4"/>
      <c r="I10" s="4"/>
      <c r="J10" s="4"/>
      <c r="K10" s="4"/>
      <c r="L10" s="4"/>
      <c r="M10" s="4"/>
    </row>
    <row r="11" spans="1:14" x14ac:dyDescent="0.2">
      <c r="A11" s="47" t="s">
        <v>16</v>
      </c>
      <c r="B11" s="48"/>
      <c r="C11" s="48"/>
      <c r="D11" s="48"/>
      <c r="E11" s="49" t="s">
        <v>17</v>
      </c>
      <c r="F11" s="50"/>
      <c r="G11" s="50"/>
      <c r="H11" s="50"/>
      <c r="I11" s="50"/>
      <c r="J11" s="50"/>
      <c r="K11" s="50"/>
      <c r="L11" s="50"/>
      <c r="M11" s="50"/>
      <c r="N11" s="25" t="s">
        <v>17</v>
      </c>
    </row>
    <row r="12" spans="1:14" ht="51.95" customHeight="1" x14ac:dyDescent="0.2">
      <c r="A12" s="51" t="s">
        <v>18</v>
      </c>
      <c r="B12" s="50"/>
      <c r="C12" s="50"/>
      <c r="D12" s="50"/>
      <c r="E12" s="52" t="s">
        <v>171</v>
      </c>
      <c r="F12" s="53"/>
      <c r="G12" s="53"/>
      <c r="H12" s="53"/>
      <c r="I12" s="53"/>
      <c r="J12" s="53"/>
      <c r="K12" s="53"/>
      <c r="L12" s="53"/>
      <c r="M12" s="53"/>
    </row>
    <row r="13" spans="1:14" x14ac:dyDescent="0.2">
      <c r="A13" s="7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">
      <c r="A14" s="7" t="s">
        <v>20</v>
      </c>
      <c r="B14" s="4"/>
      <c r="C14" s="4"/>
      <c r="D14" s="4"/>
      <c r="E14" s="8" t="s">
        <v>21</v>
      </c>
      <c r="F14" s="8"/>
      <c r="G14" s="9"/>
      <c r="H14" s="4"/>
      <c r="I14" s="4"/>
      <c r="J14" s="4"/>
      <c r="K14" s="4"/>
      <c r="L14" s="4"/>
      <c r="M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2">
      <c r="A16" s="54" t="s">
        <v>22</v>
      </c>
      <c r="B16" s="54" t="s">
        <v>23</v>
      </c>
      <c r="C16" s="54" t="s">
        <v>24</v>
      </c>
      <c r="D16" s="54" t="s">
        <v>25</v>
      </c>
      <c r="E16" s="54" t="s">
        <v>26</v>
      </c>
      <c r="F16" s="54" t="s">
        <v>27</v>
      </c>
      <c r="G16" s="54"/>
      <c r="H16" s="54" t="s">
        <v>28</v>
      </c>
      <c r="I16" s="54" t="s">
        <v>29</v>
      </c>
      <c r="J16" s="54" t="s">
        <v>30</v>
      </c>
      <c r="K16" s="54"/>
      <c r="L16" s="54" t="s">
        <v>31</v>
      </c>
      <c r="M16" s="54"/>
    </row>
    <row r="17" spans="1:13" ht="76.5" x14ac:dyDescent="0.2">
      <c r="A17" s="54"/>
      <c r="B17" s="54"/>
      <c r="C17" s="54"/>
      <c r="D17" s="54"/>
      <c r="E17" s="54"/>
      <c r="F17" s="10" t="s">
        <v>32</v>
      </c>
      <c r="G17" s="10" t="s">
        <v>33</v>
      </c>
      <c r="H17" s="54"/>
      <c r="I17" s="54"/>
      <c r="J17" s="10" t="s">
        <v>32</v>
      </c>
      <c r="K17" s="10" t="s">
        <v>34</v>
      </c>
      <c r="L17" s="10" t="s">
        <v>32</v>
      </c>
      <c r="M17" s="10" t="s">
        <v>33</v>
      </c>
    </row>
    <row r="18" spans="1:13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5.5" x14ac:dyDescent="0.2">
      <c r="A19" s="11" t="s">
        <v>35</v>
      </c>
      <c r="B19" s="12" t="s">
        <v>36</v>
      </c>
      <c r="C19" s="32" t="s">
        <v>37</v>
      </c>
      <c r="D19" s="13">
        <f>SUM(D55)</f>
        <v>2128969</v>
      </c>
      <c r="E19" s="13">
        <f>SUM(E55)</f>
        <v>2082942</v>
      </c>
      <c r="F19" s="13"/>
      <c r="G19" s="13"/>
      <c r="H19" s="13"/>
      <c r="I19" s="13">
        <f>SUM(I55)</f>
        <v>272511</v>
      </c>
      <c r="J19" s="13">
        <f>SUM(J55)</f>
        <v>272511</v>
      </c>
      <c r="K19" s="13"/>
      <c r="L19" s="13">
        <f t="shared" ref="L19:L50" si="0">F19-H19+I19-J19</f>
        <v>0</v>
      </c>
      <c r="M19" s="13"/>
    </row>
    <row r="20" spans="1:13" s="2" customFormat="1" x14ac:dyDescent="0.2">
      <c r="A20" s="14" t="s">
        <v>38</v>
      </c>
      <c r="B20" s="15">
        <v>2000</v>
      </c>
      <c r="C20" s="33" t="s">
        <v>39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2">
      <c r="A21" s="14" t="s">
        <v>40</v>
      </c>
      <c r="B21" s="15">
        <v>2100</v>
      </c>
      <c r="C21" s="33" t="s">
        <v>41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2">
      <c r="A22" s="17" t="s">
        <v>42</v>
      </c>
      <c r="B22" s="18">
        <v>2110</v>
      </c>
      <c r="C22" s="34" t="s">
        <v>43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2">
      <c r="A23" s="20" t="s">
        <v>44</v>
      </c>
      <c r="B23" s="21">
        <v>2111</v>
      </c>
      <c r="C23" s="35" t="s">
        <v>45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2">
      <c r="A24" s="20" t="s">
        <v>46</v>
      </c>
      <c r="B24" s="21">
        <v>2112</v>
      </c>
      <c r="C24" s="35" t="s">
        <v>47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2">
      <c r="A25" s="17" t="s">
        <v>48</v>
      </c>
      <c r="B25" s="18">
        <v>2120</v>
      </c>
      <c r="C25" s="34" t="s">
        <v>49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2">
      <c r="A26" s="14" t="s">
        <v>50</v>
      </c>
      <c r="B26" s="15">
        <v>2200</v>
      </c>
      <c r="C26" s="33" t="s">
        <v>51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2">
      <c r="A27" s="17" t="s">
        <v>52</v>
      </c>
      <c r="B27" s="18">
        <v>2210</v>
      </c>
      <c r="C27" s="34" t="s">
        <v>53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2">
      <c r="A28" s="17" t="s">
        <v>54</v>
      </c>
      <c r="B28" s="18">
        <v>2220</v>
      </c>
      <c r="C28" s="34" t="s">
        <v>55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2">
      <c r="A29" s="17" t="s">
        <v>56</v>
      </c>
      <c r="B29" s="18">
        <v>2230</v>
      </c>
      <c r="C29" s="34" t="s">
        <v>57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2">
      <c r="A30" s="17" t="s">
        <v>58</v>
      </c>
      <c r="B30" s="18">
        <v>2240</v>
      </c>
      <c r="C30" s="34" t="s">
        <v>59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2">
      <c r="A31" s="17" t="s">
        <v>60</v>
      </c>
      <c r="B31" s="18">
        <v>2250</v>
      </c>
      <c r="C31" s="34" t="s">
        <v>61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2">
      <c r="A32" s="17" t="s">
        <v>62</v>
      </c>
      <c r="B32" s="18">
        <v>2260</v>
      </c>
      <c r="C32" s="34" t="s">
        <v>63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2">
      <c r="A33" s="17" t="s">
        <v>64</v>
      </c>
      <c r="B33" s="18">
        <v>2270</v>
      </c>
      <c r="C33" s="34" t="s">
        <v>65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2">
      <c r="A34" s="20" t="s">
        <v>66</v>
      </c>
      <c r="B34" s="21">
        <v>2271</v>
      </c>
      <c r="C34" s="35" t="s">
        <v>67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2">
      <c r="A35" s="20" t="s">
        <v>68</v>
      </c>
      <c r="B35" s="21">
        <v>2272</v>
      </c>
      <c r="C35" s="35" t="s">
        <v>69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2">
      <c r="A36" s="20" t="s">
        <v>70</v>
      </c>
      <c r="B36" s="21">
        <v>2273</v>
      </c>
      <c r="C36" s="35" t="s">
        <v>71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2">
      <c r="A37" s="20" t="s">
        <v>72</v>
      </c>
      <c r="B37" s="21">
        <v>2274</v>
      </c>
      <c r="C37" s="35" t="s">
        <v>73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2">
      <c r="A38" s="20" t="s">
        <v>74</v>
      </c>
      <c r="B38" s="21">
        <v>2275</v>
      </c>
      <c r="C38" s="35" t="s">
        <v>75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2">
      <c r="A39" s="20" t="s">
        <v>76</v>
      </c>
      <c r="B39" s="21">
        <v>2276</v>
      </c>
      <c r="C39" s="35" t="s">
        <v>77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5.5" x14ac:dyDescent="0.2">
      <c r="A40" s="17" t="s">
        <v>78</v>
      </c>
      <c r="B40" s="18">
        <v>2280</v>
      </c>
      <c r="C40" s="34" t="s">
        <v>79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5.5" x14ac:dyDescent="0.2">
      <c r="A41" s="20" t="s">
        <v>80</v>
      </c>
      <c r="B41" s="21">
        <v>2281</v>
      </c>
      <c r="C41" s="35" t="s">
        <v>81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5.5" x14ac:dyDescent="0.2">
      <c r="A42" s="20" t="s">
        <v>82</v>
      </c>
      <c r="B42" s="21">
        <v>2282</v>
      </c>
      <c r="C42" s="35" t="s">
        <v>83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2">
      <c r="A43" s="14" t="s">
        <v>84</v>
      </c>
      <c r="B43" s="15">
        <v>2400</v>
      </c>
      <c r="C43" s="33" t="s">
        <v>85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2">
      <c r="A44" s="17" t="s">
        <v>86</v>
      </c>
      <c r="B44" s="18">
        <v>2410</v>
      </c>
      <c r="C44" s="34" t="s">
        <v>87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2">
      <c r="A45" s="17" t="s">
        <v>88</v>
      </c>
      <c r="B45" s="18">
        <v>2420</v>
      </c>
      <c r="C45" s="34" t="s">
        <v>89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2">
      <c r="A46" s="14" t="s">
        <v>90</v>
      </c>
      <c r="B46" s="15">
        <v>2600</v>
      </c>
      <c r="C46" s="33" t="s">
        <v>91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5.5" x14ac:dyDescent="0.2">
      <c r="A47" s="17" t="s">
        <v>92</v>
      </c>
      <c r="B47" s="18">
        <v>2610</v>
      </c>
      <c r="C47" s="34" t="s">
        <v>93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5.5" x14ac:dyDescent="0.2">
      <c r="A48" s="17" t="s">
        <v>94</v>
      </c>
      <c r="B48" s="18">
        <v>2620</v>
      </c>
      <c r="C48" s="34" t="s">
        <v>95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5.5" x14ac:dyDescent="0.2">
      <c r="A49" s="17" t="s">
        <v>96</v>
      </c>
      <c r="B49" s="18">
        <v>2630</v>
      </c>
      <c r="C49" s="34" t="s">
        <v>97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2">
      <c r="A50" s="14" t="s">
        <v>98</v>
      </c>
      <c r="B50" s="15">
        <v>2700</v>
      </c>
      <c r="C50" s="33" t="s">
        <v>99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2">
      <c r="A51" s="17" t="s">
        <v>100</v>
      </c>
      <c r="B51" s="18">
        <v>2710</v>
      </c>
      <c r="C51" s="34" t="s">
        <v>101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2">
      <c r="A52" s="17" t="s">
        <v>102</v>
      </c>
      <c r="B52" s="18">
        <v>2720</v>
      </c>
      <c r="C52" s="34" t="s">
        <v>103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2">
      <c r="A53" s="17" t="s">
        <v>104</v>
      </c>
      <c r="B53" s="18">
        <v>2730</v>
      </c>
      <c r="C53" s="34" t="s">
        <v>105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2">
      <c r="A54" s="14" t="s">
        <v>106</v>
      </c>
      <c r="B54" s="15">
        <v>2800</v>
      </c>
      <c r="C54" s="33" t="s">
        <v>107</v>
      </c>
      <c r="D54" s="36">
        <v>0</v>
      </c>
      <c r="E54" s="36"/>
      <c r="F54" s="36"/>
      <c r="G54" s="36"/>
      <c r="H54" s="36"/>
      <c r="I54" s="36">
        <v>0</v>
      </c>
      <c r="J54" s="36">
        <v>0</v>
      </c>
      <c r="K54" s="16"/>
      <c r="L54" s="16">
        <f t="shared" si="1"/>
        <v>0</v>
      </c>
      <c r="M54" s="16"/>
    </row>
    <row r="55" spans="1:13" s="2" customFormat="1" x14ac:dyDescent="0.2">
      <c r="A55" s="14" t="s">
        <v>108</v>
      </c>
      <c r="B55" s="15">
        <v>3000</v>
      </c>
      <c r="C55" s="33" t="s">
        <v>109</v>
      </c>
      <c r="D55" s="36">
        <f>SUM(D56,D70)</f>
        <v>2128969</v>
      </c>
      <c r="E55" s="36">
        <f>SUM(E56,E70)</f>
        <v>2082942</v>
      </c>
      <c r="F55" s="36"/>
      <c r="G55" s="36"/>
      <c r="H55" s="36"/>
      <c r="I55" s="36">
        <f>SUM(I56,I70)</f>
        <v>272511</v>
      </c>
      <c r="J55" s="36">
        <f>SUM(J56,J70)</f>
        <v>272511</v>
      </c>
      <c r="K55" s="16"/>
      <c r="L55" s="16">
        <f t="shared" si="1"/>
        <v>0</v>
      </c>
      <c r="M55" s="16"/>
    </row>
    <row r="56" spans="1:13" s="2" customFormat="1" x14ac:dyDescent="0.2">
      <c r="A56" s="14" t="s">
        <v>110</v>
      </c>
      <c r="B56" s="15">
        <v>3100</v>
      </c>
      <c r="C56" s="33" t="s">
        <v>111</v>
      </c>
      <c r="D56" s="36">
        <f>SUM(D57,D58,D61,D64)</f>
        <v>2128969</v>
      </c>
      <c r="E56" s="36">
        <f>SUM(E57,E58,E61,E64)</f>
        <v>2082942</v>
      </c>
      <c r="F56" s="36"/>
      <c r="G56" s="36"/>
      <c r="H56" s="36"/>
      <c r="I56" s="36">
        <f>SUM(I57,I58,I61,I64)</f>
        <v>272511</v>
      </c>
      <c r="J56" s="36">
        <f>SUM(J57,J58,J61,J64)</f>
        <v>272511</v>
      </c>
      <c r="K56" s="16"/>
      <c r="L56" s="16">
        <f t="shared" si="1"/>
        <v>0</v>
      </c>
      <c r="M56" s="16"/>
    </row>
    <row r="57" spans="1:13" s="3" customFormat="1" ht="25.5" x14ac:dyDescent="0.2">
      <c r="A57" s="17" t="s">
        <v>112</v>
      </c>
      <c r="B57" s="18">
        <v>3110</v>
      </c>
      <c r="C57" s="34" t="s">
        <v>113</v>
      </c>
      <c r="D57" s="37"/>
      <c r="E57" s="37"/>
      <c r="F57" s="37"/>
      <c r="G57" s="37"/>
      <c r="H57" s="37"/>
      <c r="I57" s="37"/>
      <c r="J57" s="37">
        <f>I57</f>
        <v>0</v>
      </c>
      <c r="K57" s="19"/>
      <c r="L57" s="19">
        <f t="shared" si="1"/>
        <v>0</v>
      </c>
      <c r="M57" s="19"/>
    </row>
    <row r="58" spans="1:13" s="3" customFormat="1" x14ac:dyDescent="0.2">
      <c r="A58" s="17" t="s">
        <v>114</v>
      </c>
      <c r="B58" s="18">
        <v>3120</v>
      </c>
      <c r="C58" s="34" t="s">
        <v>115</v>
      </c>
      <c r="D58" s="37">
        <f>SUM(D59:D60)</f>
        <v>0</v>
      </c>
      <c r="E58" s="37">
        <f t="shared" ref="E58:E62" si="2">D58</f>
        <v>0</v>
      </c>
      <c r="F58" s="37"/>
      <c r="G58" s="37"/>
      <c r="H58" s="37"/>
      <c r="I58" s="37">
        <f>SUM(I59:I60)</f>
        <v>0</v>
      </c>
      <c r="J58" s="37">
        <f>SUM(J59:J60)</f>
        <v>0</v>
      </c>
      <c r="K58" s="19"/>
      <c r="L58" s="19">
        <f t="shared" si="1"/>
        <v>0</v>
      </c>
      <c r="M58" s="19"/>
    </row>
    <row r="59" spans="1:13" x14ac:dyDescent="0.2">
      <c r="A59" s="20" t="s">
        <v>116</v>
      </c>
      <c r="B59" s="21">
        <v>3121</v>
      </c>
      <c r="C59" s="35" t="s">
        <v>117</v>
      </c>
      <c r="D59" s="38">
        <v>0</v>
      </c>
      <c r="E59" s="37">
        <f t="shared" si="2"/>
        <v>0</v>
      </c>
      <c r="F59" s="38"/>
      <c r="G59" s="38"/>
      <c r="H59" s="38"/>
      <c r="I59" s="38">
        <v>0</v>
      </c>
      <c r="J59" s="38">
        <v>0</v>
      </c>
      <c r="K59" s="22"/>
      <c r="L59" s="22">
        <f t="shared" si="1"/>
        <v>0</v>
      </c>
      <c r="M59" s="22"/>
    </row>
    <row r="60" spans="1:13" x14ac:dyDescent="0.2">
      <c r="A60" s="20" t="s">
        <v>118</v>
      </c>
      <c r="B60" s="21">
        <v>3122</v>
      </c>
      <c r="C60" s="35" t="s">
        <v>119</v>
      </c>
      <c r="D60" s="38">
        <v>0</v>
      </c>
      <c r="E60" s="37">
        <f t="shared" si="2"/>
        <v>0</v>
      </c>
      <c r="F60" s="38"/>
      <c r="G60" s="38"/>
      <c r="H60" s="38"/>
      <c r="I60" s="38">
        <v>0</v>
      </c>
      <c r="J60" s="38">
        <v>0</v>
      </c>
      <c r="K60" s="22"/>
      <c r="L60" s="22">
        <f t="shared" si="1"/>
        <v>0</v>
      </c>
      <c r="M60" s="22"/>
    </row>
    <row r="61" spans="1:13" s="3" customFormat="1" x14ac:dyDescent="0.2">
      <c r="A61" s="17" t="s">
        <v>120</v>
      </c>
      <c r="B61" s="18">
        <v>3130</v>
      </c>
      <c r="C61" s="34" t="s">
        <v>121</v>
      </c>
      <c r="D61" s="37">
        <f>SUM(D62:D63)</f>
        <v>1104969</v>
      </c>
      <c r="E61" s="37">
        <f>E63</f>
        <v>1058942</v>
      </c>
      <c r="F61" s="37"/>
      <c r="G61" s="37"/>
      <c r="H61" s="37"/>
      <c r="I61" s="37">
        <f>SUM(I62:I63)</f>
        <v>272511</v>
      </c>
      <c r="J61" s="37">
        <f>SUM(J62:J63)</f>
        <v>272511</v>
      </c>
      <c r="K61" s="19"/>
      <c r="L61" s="19">
        <f t="shared" si="1"/>
        <v>0</v>
      </c>
      <c r="M61" s="19"/>
    </row>
    <row r="62" spans="1:13" x14ac:dyDescent="0.2">
      <c r="A62" s="20" t="s">
        <v>122</v>
      </c>
      <c r="B62" s="21">
        <v>3131</v>
      </c>
      <c r="C62" s="35" t="s">
        <v>123</v>
      </c>
      <c r="D62" s="38">
        <v>0</v>
      </c>
      <c r="E62" s="37">
        <f t="shared" si="2"/>
        <v>0</v>
      </c>
      <c r="F62" s="38"/>
      <c r="G62" s="38"/>
      <c r="H62" s="38"/>
      <c r="I62" s="38">
        <v>0</v>
      </c>
      <c r="J62" s="38">
        <v>0</v>
      </c>
      <c r="K62" s="22"/>
      <c r="L62" s="22">
        <f t="shared" si="1"/>
        <v>0</v>
      </c>
      <c r="M62" s="22"/>
    </row>
    <row r="63" spans="1:13" x14ac:dyDescent="0.2">
      <c r="A63" s="20" t="s">
        <v>124</v>
      </c>
      <c r="B63" s="21">
        <v>3132</v>
      </c>
      <c r="C63" s="35" t="s">
        <v>125</v>
      </c>
      <c r="D63" s="38">
        <v>1104969</v>
      </c>
      <c r="E63" s="37">
        <v>1058942</v>
      </c>
      <c r="F63" s="38"/>
      <c r="G63" s="38"/>
      <c r="H63" s="38"/>
      <c r="I63" s="38">
        <v>272511</v>
      </c>
      <c r="J63" s="38">
        <f>I63</f>
        <v>272511</v>
      </c>
      <c r="K63" s="22"/>
      <c r="L63" s="22">
        <f t="shared" si="1"/>
        <v>0</v>
      </c>
      <c r="M63" s="22"/>
    </row>
    <row r="64" spans="1:13" s="3" customFormat="1" x14ac:dyDescent="0.2">
      <c r="A64" s="17" t="s">
        <v>126</v>
      </c>
      <c r="B64" s="18">
        <v>3140</v>
      </c>
      <c r="C64" s="34" t="s">
        <v>127</v>
      </c>
      <c r="D64" s="37">
        <f>SUM(D65:D66)</f>
        <v>1024000</v>
      </c>
      <c r="E64" s="37">
        <f>E66</f>
        <v>1024000</v>
      </c>
      <c r="F64" s="37"/>
      <c r="G64" s="37"/>
      <c r="H64" s="37"/>
      <c r="I64" s="37">
        <f>SUM(I65:I66)</f>
        <v>0</v>
      </c>
      <c r="J64" s="37">
        <f>SUM(J65:J66)</f>
        <v>0</v>
      </c>
      <c r="K64" s="19"/>
      <c r="L64" s="19">
        <f t="shared" si="1"/>
        <v>0</v>
      </c>
      <c r="M64" s="19"/>
    </row>
    <row r="65" spans="1:13" x14ac:dyDescent="0.2">
      <c r="A65" s="20" t="s">
        <v>128</v>
      </c>
      <c r="B65" s="21">
        <v>3141</v>
      </c>
      <c r="C65" s="35" t="s">
        <v>129</v>
      </c>
      <c r="D65" s="38">
        <v>0</v>
      </c>
      <c r="E65" s="38"/>
      <c r="F65" s="38"/>
      <c r="G65" s="38"/>
      <c r="H65" s="38"/>
      <c r="I65" s="38">
        <v>0</v>
      </c>
      <c r="J65" s="38">
        <v>0</v>
      </c>
      <c r="K65" s="22"/>
      <c r="L65" s="22">
        <f t="shared" si="1"/>
        <v>0</v>
      </c>
      <c r="M65" s="22"/>
    </row>
    <row r="66" spans="1:13" x14ac:dyDescent="0.2">
      <c r="A66" s="20" t="s">
        <v>130</v>
      </c>
      <c r="B66" s="21">
        <v>3142</v>
      </c>
      <c r="C66" s="35" t="s">
        <v>131</v>
      </c>
      <c r="D66" s="22">
        <v>1024000</v>
      </c>
      <c r="E66" s="22">
        <v>1024000</v>
      </c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2">
      <c r="A67" s="20" t="s">
        <v>132</v>
      </c>
      <c r="B67" s="21">
        <v>3143</v>
      </c>
      <c r="C67" s="35" t="s">
        <v>133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2">
      <c r="A68" s="17" t="s">
        <v>134</v>
      </c>
      <c r="B68" s="18">
        <v>3150</v>
      </c>
      <c r="C68" s="34" t="s">
        <v>135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2">
      <c r="A69" s="17" t="s">
        <v>136</v>
      </c>
      <c r="B69" s="18">
        <v>3160</v>
      </c>
      <c r="C69" s="34" t="s">
        <v>137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2">
      <c r="A70" s="14" t="s">
        <v>138</v>
      </c>
      <c r="B70" s="15">
        <v>3200</v>
      </c>
      <c r="C70" s="33" t="s">
        <v>139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5.5" x14ac:dyDescent="0.2">
      <c r="A71" s="17" t="s">
        <v>140</v>
      </c>
      <c r="B71" s="18">
        <v>3210</v>
      </c>
      <c r="C71" s="34" t="s">
        <v>141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5.5" x14ac:dyDescent="0.2">
      <c r="A72" s="17" t="s">
        <v>142</v>
      </c>
      <c r="B72" s="18">
        <v>3220</v>
      </c>
      <c r="C72" s="34" t="s">
        <v>143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5.5" x14ac:dyDescent="0.2">
      <c r="A73" s="17" t="s">
        <v>144</v>
      </c>
      <c r="B73" s="18">
        <v>3230</v>
      </c>
      <c r="C73" s="34" t="s">
        <v>145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2">
      <c r="A74" s="17" t="s">
        <v>146</v>
      </c>
      <c r="B74" s="18">
        <v>3240</v>
      </c>
      <c r="C74" s="34" t="s">
        <v>147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2">
      <c r="A75" s="14" t="s">
        <v>148</v>
      </c>
      <c r="B75" s="15">
        <v>4100</v>
      </c>
      <c r="C75" s="33" t="s">
        <v>149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2">
      <c r="A76" s="17" t="s">
        <v>150</v>
      </c>
      <c r="B76" s="18">
        <v>4110</v>
      </c>
      <c r="C76" s="34" t="s">
        <v>151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5.5" x14ac:dyDescent="0.2">
      <c r="A77" s="20" t="s">
        <v>152</v>
      </c>
      <c r="B77" s="21">
        <v>4111</v>
      </c>
      <c r="C77" s="35" t="s">
        <v>153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2">
      <c r="A78" s="20" t="s">
        <v>154</v>
      </c>
      <c r="B78" s="21">
        <v>4112</v>
      </c>
      <c r="C78" s="35" t="s">
        <v>155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2">
      <c r="A79" s="20" t="s">
        <v>156</v>
      </c>
      <c r="B79" s="21">
        <v>4113</v>
      </c>
      <c r="C79" s="35" t="s">
        <v>157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2">
      <c r="A80" s="14" t="s">
        <v>158</v>
      </c>
      <c r="B80" s="15">
        <v>4200</v>
      </c>
      <c r="C80" s="33" t="s">
        <v>159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2">
      <c r="A81" s="17" t="s">
        <v>160</v>
      </c>
      <c r="B81" s="18">
        <v>4210</v>
      </c>
      <c r="C81" s="34" t="s">
        <v>161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2">
      <c r="A82" s="14" t="s">
        <v>162</v>
      </c>
      <c r="B82" s="15">
        <v>5000</v>
      </c>
      <c r="C82" s="33" t="s">
        <v>163</v>
      </c>
      <c r="D82" s="16" t="s">
        <v>36</v>
      </c>
      <c r="E82" s="16">
        <f>SUM(E19)</f>
        <v>2082942</v>
      </c>
      <c r="F82" s="16" t="s">
        <v>36</v>
      </c>
      <c r="G82" s="16" t="s">
        <v>36</v>
      </c>
      <c r="H82" s="16" t="s">
        <v>36</v>
      </c>
      <c r="I82" s="16" t="s">
        <v>36</v>
      </c>
      <c r="J82" s="16" t="s">
        <v>36</v>
      </c>
      <c r="K82" s="16" t="s">
        <v>36</v>
      </c>
      <c r="L82" s="16" t="s">
        <v>36</v>
      </c>
      <c r="M82" s="16" t="s">
        <v>36</v>
      </c>
    </row>
    <row r="83" spans="1:13" x14ac:dyDescent="0.2">
      <c r="A83" s="26" t="s">
        <v>164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 t="s">
        <v>165</v>
      </c>
      <c r="B85" s="4"/>
      <c r="C85" s="4"/>
      <c r="D85" s="28"/>
      <c r="E85" s="4"/>
      <c r="F85" s="55" t="s">
        <v>166</v>
      </c>
      <c r="G85" s="55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29" t="s">
        <v>167</v>
      </c>
      <c r="E86" s="4"/>
      <c r="F86" s="56" t="s">
        <v>168</v>
      </c>
      <c r="G86" s="57"/>
      <c r="H86" s="4"/>
      <c r="I86" s="4"/>
      <c r="J86" s="4"/>
      <c r="K86" s="4"/>
      <c r="L86" s="4"/>
      <c r="M86" s="4"/>
    </row>
    <row r="87" spans="1:13" x14ac:dyDescent="0.2">
      <c r="A87" s="4" t="s">
        <v>169</v>
      </c>
      <c r="B87" s="4"/>
      <c r="C87" s="4"/>
      <c r="D87" s="28"/>
      <c r="E87" s="4"/>
      <c r="F87" s="55" t="s">
        <v>170</v>
      </c>
      <c r="G87" s="55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29" t="s">
        <v>167</v>
      </c>
      <c r="E88" s="4"/>
      <c r="F88" s="56" t="s">
        <v>168</v>
      </c>
      <c r="G88" s="57"/>
      <c r="H88" s="4"/>
      <c r="I88" s="4"/>
      <c r="J88" s="4"/>
      <c r="K88" s="4"/>
      <c r="L88" s="4"/>
      <c r="M88" s="4"/>
    </row>
    <row r="89" spans="1:13" x14ac:dyDescent="0.2">
      <c r="A89" s="39">
        <v>44119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F87:G87"/>
    <mergeCell ref="F88:G88"/>
    <mergeCell ref="A16:A17"/>
    <mergeCell ref="B16:B17"/>
    <mergeCell ref="C16:C17"/>
    <mergeCell ref="D16:D17"/>
    <mergeCell ref="E16:E17"/>
    <mergeCell ref="F16:G16"/>
    <mergeCell ref="J16:K16"/>
    <mergeCell ref="L16:M16"/>
    <mergeCell ref="F85:G85"/>
    <mergeCell ref="F86:G86"/>
    <mergeCell ref="H16:H17"/>
    <mergeCell ref="I16:I17"/>
    <mergeCell ref="A9:G9"/>
    <mergeCell ref="A10:G10"/>
    <mergeCell ref="A11:D11"/>
    <mergeCell ref="E11:M11"/>
    <mergeCell ref="A12:D12"/>
    <mergeCell ref="E12:M12"/>
    <mergeCell ref="J1:M1"/>
    <mergeCell ref="J2:M2"/>
    <mergeCell ref="D5:F5"/>
    <mergeCell ref="A7:G7"/>
    <mergeCell ref="A8:G8"/>
  </mergeCells>
  <pageMargins left="0.196527777777778" right="0.196527777777778" top="0" bottom="0" header="0" footer="0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</vt:lpstr>
      <vt:lpstr>'1020'!Заголовки_для_печати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Пользователь</cp:lastModifiedBy>
  <cp:lastPrinted>2018-01-03T13:22:00Z</cp:lastPrinted>
  <dcterms:created xsi:type="dcterms:W3CDTF">2018-01-02T08:43:00Z</dcterms:created>
  <dcterms:modified xsi:type="dcterms:W3CDTF">2020-10-30T08:50:01Z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